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cts\20190101solitary bees\Proposal\"/>
    </mc:Choice>
  </mc:AlternateContent>
  <xr:revisionPtr revIDLastSave="0" documentId="13_ncr:1_{3B49771C-8BBB-413F-A2F2-68BF67D690D1}" xr6:coauthVersionLast="45" xr6:coauthVersionMax="45" xr10:uidLastSave="{00000000-0000-0000-0000-000000000000}"/>
  <bookViews>
    <workbookView xWindow="-120" yWindow="-120" windowWidth="29040" windowHeight="15840" xr2:uid="{BB1F02D9-4B29-4D50-A193-60C2EC04CB3C}"/>
  </bookViews>
  <sheets>
    <sheet name="Cost" sheetId="1" r:id="rId1"/>
    <sheet name="Travel" sheetId="5" r:id="rId2"/>
  </sheets>
  <definedNames>
    <definedName name="_xlnm.Print_Area" localSheetId="0">Cost!$A$1:$H$23</definedName>
    <definedName name="_xlnm.Print_Area" localSheetId="1">Travel!$A$1:$I$20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13" i="1" l="1"/>
  <c r="G21" i="1"/>
  <c r="H18" i="5"/>
  <c r="G17" i="5"/>
  <c r="G20" i="1" l="1"/>
  <c r="G15" i="5" l="1"/>
  <c r="G18" i="5"/>
  <c r="H16" i="5"/>
  <c r="G16" i="5"/>
  <c r="H14" i="5"/>
  <c r="G14" i="5"/>
  <c r="H13" i="5"/>
  <c r="G13" i="5"/>
  <c r="H12" i="5"/>
  <c r="G12" i="5"/>
  <c r="H11" i="5"/>
  <c r="G11" i="5"/>
  <c r="H10" i="5"/>
  <c r="G10" i="5"/>
  <c r="H9" i="5"/>
  <c r="G9" i="5"/>
  <c r="H7" i="5"/>
  <c r="G8" i="5"/>
  <c r="G7" i="5"/>
  <c r="G6" i="5"/>
  <c r="G5" i="5"/>
  <c r="G4" i="5"/>
  <c r="H20" i="5" l="1"/>
  <c r="E20" i="5"/>
  <c r="G3" i="5"/>
  <c r="G20" i="5" s="1"/>
  <c r="G18" i="1"/>
  <c r="G15" i="1" l="1"/>
  <c r="G14" i="1" l="1"/>
  <c r="G12" i="1" l="1"/>
  <c r="G11" i="1" l="1"/>
  <c r="G9" i="1" l="1"/>
  <c r="G8" i="1"/>
  <c r="G10" i="1"/>
  <c r="G4" i="1"/>
  <c r="G5" i="1"/>
  <c r="G6" i="1"/>
  <c r="G7" i="1"/>
  <c r="G3" i="1" l="1"/>
  <c r="G23" i="1" s="1"/>
</calcChain>
</file>

<file path=xl/sharedStrings.xml><?xml version="1.0" encoding="utf-8"?>
<sst xmlns="http://schemas.openxmlformats.org/spreadsheetml/2006/main" count="126" uniqueCount="98">
  <si>
    <t>Item</t>
  </si>
  <si>
    <t>Description</t>
  </si>
  <si>
    <t>Quantity</t>
  </si>
  <si>
    <t>Cost</t>
  </si>
  <si>
    <t>Total</t>
  </si>
  <si>
    <t>Comment</t>
  </si>
  <si>
    <t>BOBs</t>
  </si>
  <si>
    <t>Supplier</t>
  </si>
  <si>
    <t>USDA/ARS</t>
  </si>
  <si>
    <t>Bee Habitat Kits</t>
  </si>
  <si>
    <t>See invoice for breakdown</t>
  </si>
  <si>
    <t>Website</t>
  </si>
  <si>
    <t>Wix</t>
  </si>
  <si>
    <t>Website Maintenance</t>
  </si>
  <si>
    <t>Temperature and Humidity Data Logger</t>
  </si>
  <si>
    <t>via Amazon</t>
  </si>
  <si>
    <t>Chicken Wire</t>
  </si>
  <si>
    <t>Staple Gun</t>
  </si>
  <si>
    <t xml:space="preserve">Ecowitt </t>
  </si>
  <si>
    <t>HAK913 Drone</t>
  </si>
  <si>
    <t>HAK</t>
  </si>
  <si>
    <t>WattsSolitaryBees</t>
  </si>
  <si>
    <t>Bochiweb</t>
  </si>
  <si>
    <t>via Amazon, DS-102</t>
  </si>
  <si>
    <t>via Home Depot, plus tax</t>
  </si>
  <si>
    <t>DeWALT</t>
  </si>
  <si>
    <t>EverBilt</t>
  </si>
  <si>
    <t>TOTAL</t>
  </si>
  <si>
    <t>3 years site domain and hosting, estimate; estimate: will find invoice</t>
  </si>
  <si>
    <t>Donated by USDA-ARS, Logan, UT. The retail cost of BOBs, by our estimate, is 30 cents per cocoon. This can change depending on supply and demand conditions.</t>
  </si>
  <si>
    <t>Video Editing Software</t>
  </si>
  <si>
    <t>NCHSoftware</t>
  </si>
  <si>
    <t>VideoPad</t>
  </si>
  <si>
    <t>Date</t>
  </si>
  <si>
    <t>CrownBees</t>
  </si>
  <si>
    <t>InvitaBee</t>
  </si>
  <si>
    <t>Total includes tax and shipping</t>
  </si>
  <si>
    <t>ACME Products</t>
  </si>
  <si>
    <t>Bug Capture Kit</t>
  </si>
  <si>
    <t>For placement at Site4</t>
  </si>
  <si>
    <t>Includes Nitroglycerine</t>
  </si>
  <si>
    <t>Mason Bee House Kit</t>
  </si>
  <si>
    <t>COSTS as of 15 November 2019</t>
  </si>
  <si>
    <t>200 Leaf Cutter Bee Cocoons</t>
  </si>
  <si>
    <t>Travel as of 15 November 2019</t>
  </si>
  <si>
    <t>Monthly maintenance to help get the site well launched. Contract terminated after 4 months, not necessary.</t>
  </si>
  <si>
    <t>Hours</t>
  </si>
  <si>
    <t>Who</t>
  </si>
  <si>
    <t>Michelle, Jim</t>
  </si>
  <si>
    <t>Gene, Jim</t>
  </si>
  <si>
    <t>Business Cards</t>
  </si>
  <si>
    <t>Vistaprint</t>
  </si>
  <si>
    <t>Ordered by Jim for Site3/Payson</t>
  </si>
  <si>
    <t>three sets: gene, jim, michelle</t>
  </si>
  <si>
    <t>Set up habitats and place bees/cocoons at Site2/Cornville</t>
  </si>
  <si>
    <t>Set up habitats and place bees/cocoons at Site3/Payson</t>
  </si>
  <si>
    <t>Documentation/Comment</t>
  </si>
  <si>
    <t>https://www.blueorchardbeesinarizonaproject.com/post/best-book-on-mason-bees-from-dave-hunter-of-crown-bees</t>
  </si>
  <si>
    <t>Amazon</t>
  </si>
  <si>
    <t>"Mason Bee Revolution: How the Hardest Working Bee Can Save the World - One Backyard at a Time" book</t>
  </si>
  <si>
    <t>https://www.blueorchardbeesinarizonaproject.com/post/the-road-to-flowing-springs</t>
  </si>
  <si>
    <t>Possible Host Visit</t>
  </si>
  <si>
    <t>Travelers</t>
  </si>
  <si>
    <t>Miles</t>
  </si>
  <si>
    <t>https://www.blueorchardbeesinarizonaproject.com/post/the-road-to-cornville/miles to cornville then payson</t>
  </si>
  <si>
    <t>Check on Site2/Cornville</t>
  </si>
  <si>
    <t>Gene</t>
  </si>
  <si>
    <t>https://www.blueorchardbeesinarizonaproject.com/post/first-inspection-of-site2-in-cornville</t>
  </si>
  <si>
    <t>Total Hours</t>
  </si>
  <si>
    <t>Check on Site3/Payson</t>
  </si>
  <si>
    <t>Jim</t>
  </si>
  <si>
    <t>https://www.blueorchardbeesinarizonaproject.com/post/first-inspection-of-site3-in-payson-flowing-springs</t>
  </si>
  <si>
    <t>"20190205site visit to b b citrus farms and orange patch.pdf" /Visit to 'bb citrus farms' and later, ‘orange patch' to see if they would host BOBs. No.</t>
  </si>
  <si>
    <t>https://www.blueorchardbeesinarizonaproject.com/post/revisiting-scottsdale-community-college</t>
  </si>
  <si>
    <t>Visit to Scottsdale Community College/Center for Native and Urban Wildlife (CNUW)</t>
  </si>
  <si>
    <t>https://www.blueorchardbeesinarizonaproject.com/post/completing-the-site3-visit-bees-in-a-woodpile-hummingbirds-and-free-range-cattle</t>
  </si>
  <si>
    <t>https://www.blueorchardbeesinarizonaproject.com/post/site3-habitat-collection-and-the-latest-paysonpumpkinpeople-update</t>
  </si>
  <si>
    <t>Retrieve all materials (Leaf Cutters) from Site3/Payson</t>
  </si>
  <si>
    <t>https://www.blueorchardbeesinarizonaproject.com/post/checking-on-the-leaf-cutter-bees-on-17-september-2019</t>
  </si>
  <si>
    <t>Revisiting Scottsdale Community College/Center for Native and Urban Wildlife (CNUW)</t>
  </si>
  <si>
    <t>https://www.blueorchardbeesinarizonaproject.com/post/we-started-placing-the-leaf-cutter-bees-at-site3-in-payson-flowing-springs</t>
  </si>
  <si>
    <t>Retrieve all BOB materials from Site3/Payson</t>
  </si>
  <si>
    <t>Place leaf cutter bees at Site3/Payson</t>
  </si>
  <si>
    <t>Check on leaf cutters at Site3/Payson</t>
  </si>
  <si>
    <t>https://www.blueorchardbeesinarizonaproject.com/post/catching-a-bug-with-acme-products</t>
  </si>
  <si>
    <t>Booth at Arizona Honey Bee Festival</t>
  </si>
  <si>
    <t>https://azhoneybeefest.org/</t>
  </si>
  <si>
    <t>Host booth at honey bee festival to share information about solitary bees and their role in pollination.</t>
  </si>
  <si>
    <t>Attend the Arizona Honey Bee Festival</t>
  </si>
  <si>
    <t>https://www.blueorchardbeesinarizonaproject.com/post/the-arizona-honey-bee-festival</t>
  </si>
  <si>
    <t>https://www.blueorchardbeesinarizonaproject.com/post/completing-the-harvest-of-the-site4-habitat</t>
  </si>
  <si>
    <t>Check on Site4/Flagstaff, Retrieve Materials</t>
  </si>
  <si>
    <t>https://www.blueorchardbeesinarizonaproject.com/post/retrieving-the-leaf-cutter-bee-cocoons-from-site3-flowing-springs-in-payson-az</t>
  </si>
  <si>
    <t>Materials for the Arizona Honey Bee Festival</t>
  </si>
  <si>
    <t>Poster boards, gifts, mailing expenses.</t>
  </si>
  <si>
    <t>Walmart, Dollar Tree, USPS</t>
  </si>
  <si>
    <t>Ordered by Gene for Site1, estimated cost</t>
  </si>
  <si>
    <t>Ordered by Gene for Site1-second set, 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</si>
</sst>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6"/>
      <color theme="1"/>
      <name val="Arial Black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5" fontId="4" fillId="0" borderId="11" xfId="0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 wrapText="1"/>
    </xf>
    <xf numFmtId="0" fontId="2" fillId="0" borderId="6" xfId="2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client=firefox-b-1-d&amp;ei=TmqIXMP0NIXYtQWu1I2ADg&amp;q=everbilt+chicken+wire&amp;oq=EverBilt+chick&amp;gs_l=psy-ab.1.0.0.12371.14584..17457...0.0..0.141.768.0j6......0....1..gws-wiz.......0i71j0i67j0i22i30.7o9fVqeszC4" TargetMode="External"/><Relationship Id="rId13" Type="http://schemas.openxmlformats.org/officeDocument/2006/relationships/hyperlink" Target="http://acme.com/catalog/acme.html" TargetMode="External"/><Relationship Id="rId18" Type="http://schemas.openxmlformats.org/officeDocument/2006/relationships/hyperlink" Target="https://www.facebook.com/HaktoysUSA/" TargetMode="External"/><Relationship Id="rId3" Type="http://schemas.openxmlformats.org/officeDocument/2006/relationships/hyperlink" Target="https://www.wix.com/" TargetMode="External"/><Relationship Id="rId21" Type="http://schemas.openxmlformats.org/officeDocument/2006/relationships/hyperlink" Target="https://crownbees.com/invitabeetm-plus-mason-bee-attractant" TargetMode="External"/><Relationship Id="rId7" Type="http://schemas.openxmlformats.org/officeDocument/2006/relationships/hyperlink" Target="https://www.amazon.com/gp/product/B07JNTP6NB/ref=ppx_yo_dt_b_asin_title_o07_s00?ie=UTF8&amp;psc=1" TargetMode="External"/><Relationship Id="rId12" Type="http://schemas.openxmlformats.org/officeDocument/2006/relationships/hyperlink" Target="https://crownbees.com/invitabeetm-plus-mason-bee-attractant" TargetMode="External"/><Relationship Id="rId17" Type="http://schemas.openxmlformats.org/officeDocument/2006/relationships/hyperlink" Target="https://crownbees.com/invitabeetm-plus-mason-bee-attractant" TargetMode="External"/><Relationship Id="rId2" Type="http://schemas.openxmlformats.org/officeDocument/2006/relationships/hyperlink" Target="https://www.ars.usda.gov/pacific-west-area/logan-ut/" TargetMode="External"/><Relationship Id="rId16" Type="http://schemas.openxmlformats.org/officeDocument/2006/relationships/hyperlink" Target="https://www.rentmasonbees.com/collections/all-items/products/mason-bee-kit-shipped-to-your-door" TargetMode="External"/><Relationship Id="rId20" Type="http://schemas.openxmlformats.org/officeDocument/2006/relationships/hyperlink" Target="https://crownbees.com/invitabeetm-plus-mason-bee-attractant" TargetMode="External"/><Relationship Id="rId1" Type="http://schemas.openxmlformats.org/officeDocument/2006/relationships/hyperlink" Target="http://www.wattsbees.com/our-services" TargetMode="External"/><Relationship Id="rId6" Type="http://schemas.openxmlformats.org/officeDocument/2006/relationships/hyperlink" Target="https://www.amazon.com/ECOWITT-Temperature-Humidity-Recorder-Software/dp/B078W1XNTD/ref=sr_1_fkmrnull_1?keywords=ds102+ecowitt&amp;qid=1552442421&amp;s=gateway&amp;sr=8-1-fkmrnull" TargetMode="External"/><Relationship Id="rId11" Type="http://schemas.openxmlformats.org/officeDocument/2006/relationships/hyperlink" Target="https://www.nchsoftware.com/videopad/index.htm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ecowitt.com/" TargetMode="External"/><Relationship Id="rId15" Type="http://schemas.openxmlformats.org/officeDocument/2006/relationships/hyperlink" Target="https://youtu.be/XjOtGgxaX5g" TargetMode="External"/><Relationship Id="rId23" Type="http://schemas.openxmlformats.org/officeDocument/2006/relationships/hyperlink" Target="https://www.amazon.com/Mason-Bee-Revolution-Hardest-Backyard/dp/1594859639/ref=sr_1_1?keywords=dave+hunter+bees&amp;qid=1572564441&amp;s=books&amp;sr=1-1" TargetMode="External"/><Relationship Id="rId10" Type="http://schemas.openxmlformats.org/officeDocument/2006/relationships/hyperlink" Target="https://www.nchsoftware.com/" TargetMode="External"/><Relationship Id="rId19" Type="http://schemas.openxmlformats.org/officeDocument/2006/relationships/hyperlink" Target="https://crownbees.com/invitabeetm-plus-mason-bee-attractant" TargetMode="External"/><Relationship Id="rId4" Type="http://schemas.openxmlformats.org/officeDocument/2006/relationships/hyperlink" Target="https://bochiweb.com/" TargetMode="External"/><Relationship Id="rId9" Type="http://schemas.openxmlformats.org/officeDocument/2006/relationships/hyperlink" Target="https://www.dewalt.com/" TargetMode="External"/><Relationship Id="rId14" Type="http://schemas.openxmlformats.org/officeDocument/2006/relationships/hyperlink" Target="http://www.wattsbees.com/" TargetMode="External"/><Relationship Id="rId22" Type="http://schemas.openxmlformats.org/officeDocument/2006/relationships/hyperlink" Target="https://www.vistaprin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ueorchardbeesinarizonaproject.com/post/site3-habitat-collection-and-the-latest-paysonpumpkinpeople-update" TargetMode="External"/><Relationship Id="rId2" Type="http://schemas.openxmlformats.org/officeDocument/2006/relationships/hyperlink" Target="https://www.blueorchardbeesinarizonaproject.com/post/we-started-placing-the-leaf-cutter-bees-at-site3-in-payson-flowing-springs" TargetMode="External"/><Relationship Id="rId1" Type="http://schemas.openxmlformats.org/officeDocument/2006/relationships/hyperlink" Target="https://www.blueorchardbeesinarizonaproject.com/post/completing-the-site3-visit-bees-in-a-woodpile-hummingbirds-and-free-range-cattl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lueorchardbeesinarizonaproject.com/post/catching-a-bug-with-acme-produ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0030-2714-4A8C-A140-32E1F482B085}">
  <dimension ref="A1:M27"/>
  <sheetViews>
    <sheetView tabSelected="1" zoomScale="88" zoomScaleNormal="88" workbookViewId="0">
      <selection activeCell="H14" sqref="H14"/>
    </sheetView>
  </sheetViews>
  <sheetFormatPr defaultColWidth="9.140625" defaultRowHeight="15" x14ac:dyDescent="0.25"/>
  <cols>
    <col min="1" max="1" width="9.140625" style="1"/>
    <col min="2" max="2" width="11.7109375" style="1" bestFit="1" customWidth="1"/>
    <col min="3" max="3" width="28.7109375" style="2" customWidth="1"/>
    <col min="4" max="4" width="20.7109375" style="1" customWidth="1"/>
    <col min="5" max="5" width="9.140625" style="1"/>
    <col min="6" max="6" width="12.85546875" style="1" bestFit="1" customWidth="1"/>
    <col min="7" max="7" width="16.7109375" style="1" customWidth="1"/>
    <col min="8" max="8" width="36.7109375" style="2" customWidth="1"/>
    <col min="9" max="16384" width="9.140625" style="1"/>
  </cols>
  <sheetData>
    <row r="1" spans="1:8" ht="25.5" thickTop="1" x14ac:dyDescent="0.25">
      <c r="A1" s="41" t="s">
        <v>42</v>
      </c>
      <c r="B1" s="42"/>
      <c r="C1" s="43"/>
      <c r="D1" s="43"/>
      <c r="E1" s="43"/>
      <c r="F1" s="43"/>
      <c r="G1" s="43"/>
      <c r="H1" s="44"/>
    </row>
    <row r="2" spans="1:8" ht="15.75" x14ac:dyDescent="0.25">
      <c r="A2" s="3" t="s">
        <v>0</v>
      </c>
      <c r="B2" s="23" t="s">
        <v>33</v>
      </c>
      <c r="C2" s="19" t="s">
        <v>1</v>
      </c>
      <c r="D2" s="4" t="s">
        <v>7</v>
      </c>
      <c r="E2" s="4" t="s">
        <v>2</v>
      </c>
      <c r="F2" s="4" t="s">
        <v>3</v>
      </c>
      <c r="G2" s="4" t="s">
        <v>4</v>
      </c>
      <c r="H2" s="5" t="s">
        <v>5</v>
      </c>
    </row>
    <row r="3" spans="1:8" ht="75" x14ac:dyDescent="0.25">
      <c r="A3" s="6">
        <v>1</v>
      </c>
      <c r="B3" s="24"/>
      <c r="C3" s="20" t="s">
        <v>6</v>
      </c>
      <c r="D3" s="37" t="s">
        <v>8</v>
      </c>
      <c r="E3" s="8">
        <v>5000</v>
      </c>
      <c r="F3" s="10">
        <v>0</v>
      </c>
      <c r="G3" s="10">
        <f>E3*F3</f>
        <v>0</v>
      </c>
      <c r="H3" s="11" t="s">
        <v>29</v>
      </c>
    </row>
    <row r="4" spans="1:8" x14ac:dyDescent="0.25">
      <c r="A4" s="6">
        <v>2</v>
      </c>
      <c r="B4" s="24"/>
      <c r="C4" s="20" t="s">
        <v>9</v>
      </c>
      <c r="D4" s="37" t="s">
        <v>21</v>
      </c>
      <c r="E4" s="9">
        <v>1</v>
      </c>
      <c r="F4" s="10">
        <v>1370</v>
      </c>
      <c r="G4" s="10">
        <f t="shared" ref="G4:G7" si="0">E4*F4</f>
        <v>1370</v>
      </c>
      <c r="H4" s="11" t="s">
        <v>10</v>
      </c>
    </row>
    <row r="5" spans="1:8" ht="30" x14ac:dyDescent="0.25">
      <c r="A5" s="6">
        <v>3</v>
      </c>
      <c r="B5" s="26">
        <v>43483</v>
      </c>
      <c r="C5" s="20" t="s">
        <v>11</v>
      </c>
      <c r="D5" s="37" t="s">
        <v>12</v>
      </c>
      <c r="E5" s="9">
        <v>1</v>
      </c>
      <c r="F5" s="10">
        <v>319</v>
      </c>
      <c r="G5" s="10">
        <f t="shared" si="0"/>
        <v>319</v>
      </c>
      <c r="H5" s="12" t="s">
        <v>28</v>
      </c>
    </row>
    <row r="6" spans="1:8" ht="60" x14ac:dyDescent="0.25">
      <c r="A6" s="6">
        <v>4</v>
      </c>
      <c r="B6" s="26">
        <v>43517</v>
      </c>
      <c r="C6" s="20" t="s">
        <v>13</v>
      </c>
      <c r="D6" s="37" t="s">
        <v>22</v>
      </c>
      <c r="E6" s="9">
        <v>4</v>
      </c>
      <c r="F6" s="10">
        <v>41.59</v>
      </c>
      <c r="G6" s="10">
        <f t="shared" si="0"/>
        <v>166.36</v>
      </c>
      <c r="H6" s="11" t="s">
        <v>45</v>
      </c>
    </row>
    <row r="7" spans="1:8" ht="30" x14ac:dyDescent="0.25">
      <c r="A7" s="6">
        <v>5</v>
      </c>
      <c r="B7" s="26">
        <v>43513</v>
      </c>
      <c r="C7" s="20" t="s">
        <v>14</v>
      </c>
      <c r="D7" s="37" t="s">
        <v>18</v>
      </c>
      <c r="E7" s="9">
        <v>5</v>
      </c>
      <c r="F7" s="10">
        <v>23.99</v>
      </c>
      <c r="G7" s="10">
        <f t="shared" si="0"/>
        <v>119.94999999999999</v>
      </c>
      <c r="H7" s="38" t="s">
        <v>23</v>
      </c>
    </row>
    <row r="8" spans="1:8" x14ac:dyDescent="0.25">
      <c r="A8" s="6">
        <v>6</v>
      </c>
      <c r="B8" s="26">
        <v>43535</v>
      </c>
      <c r="C8" s="20" t="s">
        <v>16</v>
      </c>
      <c r="D8" s="37" t="s">
        <v>26</v>
      </c>
      <c r="E8" s="9">
        <v>1</v>
      </c>
      <c r="F8" s="10">
        <v>22.48</v>
      </c>
      <c r="G8" s="10">
        <f>E8*F8*1.078</f>
        <v>24.233440000000002</v>
      </c>
      <c r="H8" s="11" t="s">
        <v>24</v>
      </c>
    </row>
    <row r="9" spans="1:8" x14ac:dyDescent="0.25">
      <c r="A9" s="6">
        <v>7</v>
      </c>
      <c r="B9" s="26">
        <v>43535</v>
      </c>
      <c r="C9" s="20" t="s">
        <v>17</v>
      </c>
      <c r="D9" s="37" t="s">
        <v>25</v>
      </c>
      <c r="E9" s="9">
        <v>1</v>
      </c>
      <c r="F9" s="10">
        <v>17.97</v>
      </c>
      <c r="G9" s="10">
        <f>E9*F9*1.078</f>
        <v>19.371659999999999</v>
      </c>
      <c r="H9" s="11" t="s">
        <v>24</v>
      </c>
    </row>
    <row r="10" spans="1:8" x14ac:dyDescent="0.25">
      <c r="A10" s="6">
        <v>8</v>
      </c>
      <c r="B10" s="26">
        <v>43507</v>
      </c>
      <c r="C10" s="20" t="s">
        <v>19</v>
      </c>
      <c r="D10" s="37" t="s">
        <v>20</v>
      </c>
      <c r="E10" s="9">
        <v>1</v>
      </c>
      <c r="F10" s="10">
        <v>49.99</v>
      </c>
      <c r="G10" s="10">
        <f>E10*F10</f>
        <v>49.99</v>
      </c>
      <c r="H10" s="38" t="s">
        <v>15</v>
      </c>
    </row>
    <row r="11" spans="1:8" x14ac:dyDescent="0.25">
      <c r="A11" s="6">
        <v>9</v>
      </c>
      <c r="B11" s="26">
        <v>43554</v>
      </c>
      <c r="C11" s="20" t="s">
        <v>30</v>
      </c>
      <c r="D11" s="37" t="s">
        <v>31</v>
      </c>
      <c r="E11" s="9">
        <v>1</v>
      </c>
      <c r="F11" s="10">
        <v>39.950000000000003</v>
      </c>
      <c r="G11" s="10">
        <f>E11*F11</f>
        <v>39.950000000000003</v>
      </c>
      <c r="H11" s="38" t="s">
        <v>32</v>
      </c>
    </row>
    <row r="12" spans="1:8" x14ac:dyDescent="0.25">
      <c r="A12" s="6">
        <v>10</v>
      </c>
      <c r="B12" s="26">
        <v>43562</v>
      </c>
      <c r="C12" s="20" t="s">
        <v>35</v>
      </c>
      <c r="D12" s="37" t="s">
        <v>34</v>
      </c>
      <c r="E12" s="9">
        <v>2</v>
      </c>
      <c r="F12" s="10">
        <v>13.05</v>
      </c>
      <c r="G12" s="10">
        <f>E12*F12</f>
        <v>26.1</v>
      </c>
      <c r="H12" s="32" t="s">
        <v>36</v>
      </c>
    </row>
    <row r="13" spans="1:8" ht="75" x14ac:dyDescent="0.25">
      <c r="A13" s="6">
        <v>11</v>
      </c>
      <c r="B13" s="26">
        <v>43566</v>
      </c>
      <c r="C13" s="20" t="s">
        <v>59</v>
      </c>
      <c r="D13" s="39" t="s">
        <v>58</v>
      </c>
      <c r="E13" s="9">
        <v>1</v>
      </c>
      <c r="F13" s="10">
        <v>14.4</v>
      </c>
      <c r="G13" s="10">
        <f>E13*F13</f>
        <v>14.4</v>
      </c>
      <c r="H13" s="32" t="s">
        <v>57</v>
      </c>
    </row>
    <row r="14" spans="1:8" x14ac:dyDescent="0.25">
      <c r="A14" s="6">
        <v>12</v>
      </c>
      <c r="B14" s="26">
        <v>43569</v>
      </c>
      <c r="C14" s="20" t="s">
        <v>38</v>
      </c>
      <c r="D14" s="37" t="s">
        <v>37</v>
      </c>
      <c r="E14" s="9">
        <v>1</v>
      </c>
      <c r="F14" s="10">
        <v>7.95</v>
      </c>
      <c r="G14" s="10">
        <f>E14*F14</f>
        <v>7.95</v>
      </c>
      <c r="H14" s="38" t="s">
        <v>40</v>
      </c>
    </row>
    <row r="15" spans="1:8" x14ac:dyDescent="0.25">
      <c r="A15" s="6">
        <v>13</v>
      </c>
      <c r="B15" s="26">
        <v>43574</v>
      </c>
      <c r="C15" s="20" t="s">
        <v>41</v>
      </c>
      <c r="D15" s="37" t="s">
        <v>21</v>
      </c>
      <c r="E15" s="9">
        <v>1</v>
      </c>
      <c r="F15" s="10">
        <v>50</v>
      </c>
      <c r="G15" s="10">
        <f t="shared" ref="G15:G16" si="1">E15*F15</f>
        <v>50</v>
      </c>
      <c r="H15" s="32" t="s">
        <v>39</v>
      </c>
    </row>
    <row r="16" spans="1:8" ht="30" x14ac:dyDescent="0.25">
      <c r="A16" s="6">
        <v>14</v>
      </c>
      <c r="B16" s="26"/>
      <c r="C16" s="20" t="s">
        <v>43</v>
      </c>
      <c r="D16" s="37" t="s">
        <v>34</v>
      </c>
      <c r="E16" s="9">
        <v>1</v>
      </c>
      <c r="F16" s="10">
        <v>29.95</v>
      </c>
      <c r="G16" s="10">
        <v>29.95</v>
      </c>
      <c r="H16" s="32" t="s">
        <v>96</v>
      </c>
    </row>
    <row r="17" spans="1:13" ht="30" x14ac:dyDescent="0.25">
      <c r="A17" s="6">
        <v>15</v>
      </c>
      <c r="B17" s="26"/>
      <c r="C17" s="20" t="s">
        <v>43</v>
      </c>
      <c r="D17" s="37" t="s">
        <v>34</v>
      </c>
      <c r="E17" s="9">
        <v>1</v>
      </c>
      <c r="F17" s="10">
        <v>29.95</v>
      </c>
      <c r="G17" s="10">
        <v>29.95</v>
      </c>
      <c r="H17" s="32" t="s">
        <v>97</v>
      </c>
    </row>
    <row r="18" spans="1:13" ht="30" x14ac:dyDescent="0.25">
      <c r="A18" s="6">
        <v>16</v>
      </c>
      <c r="B18" s="26">
        <v>43710</v>
      </c>
      <c r="C18" s="20" t="s">
        <v>43</v>
      </c>
      <c r="D18" s="37" t="s">
        <v>34</v>
      </c>
      <c r="E18" s="9">
        <v>2</v>
      </c>
      <c r="F18" s="10">
        <v>9.9499999999999993</v>
      </c>
      <c r="G18" s="10">
        <f t="shared" ref="G18:G21" si="2">E18*F18</f>
        <v>19.899999999999999</v>
      </c>
      <c r="H18" s="32" t="s">
        <v>52</v>
      </c>
    </row>
    <row r="19" spans="1:13" x14ac:dyDescent="0.25">
      <c r="A19" s="6">
        <v>17</v>
      </c>
      <c r="B19" s="26">
        <v>43769</v>
      </c>
      <c r="C19" s="20" t="s">
        <v>50</v>
      </c>
      <c r="D19" s="37" t="s">
        <v>51</v>
      </c>
      <c r="E19" s="9">
        <v>750</v>
      </c>
      <c r="F19" s="10"/>
      <c r="G19" s="10">
        <v>60.38</v>
      </c>
      <c r="H19" s="32" t="s">
        <v>53</v>
      </c>
    </row>
    <row r="20" spans="1:13" ht="45" x14ac:dyDescent="0.25">
      <c r="A20" s="6">
        <v>18</v>
      </c>
      <c r="B20" s="26">
        <v>43778</v>
      </c>
      <c r="C20" s="20" t="s">
        <v>85</v>
      </c>
      <c r="D20" s="40" t="s">
        <v>86</v>
      </c>
      <c r="E20" s="9">
        <v>1</v>
      </c>
      <c r="F20" s="10">
        <v>100</v>
      </c>
      <c r="G20" s="10">
        <f t="shared" si="2"/>
        <v>100</v>
      </c>
      <c r="H20" s="32" t="s">
        <v>87</v>
      </c>
      <c r="M20" s="36"/>
    </row>
    <row r="21" spans="1:13" ht="30" x14ac:dyDescent="0.25">
      <c r="A21" s="6">
        <v>19</v>
      </c>
      <c r="B21" s="26">
        <v>43785</v>
      </c>
      <c r="C21" s="20" t="s">
        <v>93</v>
      </c>
      <c r="D21" s="40" t="s">
        <v>95</v>
      </c>
      <c r="E21" s="9">
        <v>1</v>
      </c>
      <c r="F21" s="10">
        <f>5.65+11.86+12.93+5.65</f>
        <v>36.089999999999996</v>
      </c>
      <c r="G21" s="10">
        <f t="shared" si="2"/>
        <v>36.089999999999996</v>
      </c>
      <c r="H21" s="32" t="s">
        <v>94</v>
      </c>
    </row>
    <row r="22" spans="1:13" x14ac:dyDescent="0.25">
      <c r="A22" s="6"/>
      <c r="B22" s="24"/>
      <c r="C22" s="20"/>
      <c r="D22" s="7"/>
      <c r="E22" s="9"/>
      <c r="F22" s="9"/>
      <c r="G22" s="10"/>
      <c r="H22" s="11"/>
    </row>
    <row r="23" spans="1:13" ht="16.5" thickBot="1" x14ac:dyDescent="0.3">
      <c r="A23" s="14" t="s">
        <v>27</v>
      </c>
      <c r="B23" s="25"/>
      <c r="C23" s="21"/>
      <c r="D23" s="15"/>
      <c r="E23" s="16"/>
      <c r="F23" s="16"/>
      <c r="G23" s="17">
        <f>SUM(G3:G22)</f>
        <v>2483.5750999999996</v>
      </c>
      <c r="H23" s="18"/>
    </row>
    <row r="24" spans="1:13" ht="15.75" thickTop="1" x14ac:dyDescent="0.25"/>
    <row r="27" spans="1:13" x14ac:dyDescent="0.25">
      <c r="L27" s="1" t="s">
        <v>57</v>
      </c>
    </row>
  </sheetData>
  <mergeCells count="1">
    <mergeCell ref="A1:H1"/>
  </mergeCells>
  <hyperlinks>
    <hyperlink ref="D4" r:id="rId1" xr:uid="{46E3A7AA-4FDC-435A-9F20-40E61FBE8454}"/>
    <hyperlink ref="D3" r:id="rId2" xr:uid="{91A5A2ED-F487-4B5E-B34E-9ACECF2BBDB9}"/>
    <hyperlink ref="D5" r:id="rId3" xr:uid="{89DC6DC3-EF37-43CB-A493-478687F6FBC0}"/>
    <hyperlink ref="D6" r:id="rId4" xr:uid="{638C7A11-7BDA-4362-AA57-1F1AE0916689}"/>
    <hyperlink ref="D7" r:id="rId5" xr:uid="{452A398E-9B16-4EA6-ACAF-755D5EB14F0E}"/>
    <hyperlink ref="H7" r:id="rId6" xr:uid="{30F755D4-B7F9-49CD-9A8D-A0EFA983527D}"/>
    <hyperlink ref="H10" r:id="rId7" xr:uid="{1ADC3B11-4FF7-4A09-9553-EB760F280D06}"/>
    <hyperlink ref="D8" r:id="rId8" xr:uid="{1695BD8E-BB6E-45D0-8482-229721964197}"/>
    <hyperlink ref="D9" r:id="rId9" xr:uid="{3FB9DABA-9EA6-43CA-B352-763C7F53620B}"/>
    <hyperlink ref="D11" r:id="rId10" xr:uid="{69B2407D-D2CB-4884-A275-83DA81FB544B}"/>
    <hyperlink ref="H11" r:id="rId11" xr:uid="{E14740BC-3698-4FE2-90B6-98810818C0FC}"/>
    <hyperlink ref="D12" r:id="rId12" xr:uid="{F9A79679-7600-455A-9EA1-A12E88630F9A}"/>
    <hyperlink ref="D14" r:id="rId13" xr:uid="{B6F3429C-87C9-47E1-ABF8-871328A5E89E}"/>
    <hyperlink ref="D15" r:id="rId14" xr:uid="{DB0ED74D-FF54-44A8-AD42-44F9D6401881}"/>
    <hyperlink ref="H14" r:id="rId15" xr:uid="{99A2EE37-5D7E-45CC-80E8-FEEA8A2238CD}"/>
    <hyperlink ref="C15" r:id="rId16" xr:uid="{40FAC8E7-5B6C-4D50-B4C3-81F701D52888}"/>
    <hyperlink ref="C12" r:id="rId17" xr:uid="{5D0F2ECF-F1E7-4A27-84AC-13960A579182}"/>
    <hyperlink ref="D10" r:id="rId18" xr:uid="{97E617CE-1BB5-4B42-8855-87A6BF5330FE}"/>
    <hyperlink ref="D17" r:id="rId19" xr:uid="{F955B82F-B391-4716-95A6-163A53C03588}"/>
    <hyperlink ref="D16" r:id="rId20" xr:uid="{0E504F9C-9B51-4929-95FD-A6E26450846E}"/>
    <hyperlink ref="D18" r:id="rId21" xr:uid="{0548667A-9310-4843-8CE9-52DDF923642D}"/>
    <hyperlink ref="D19" r:id="rId22" xr:uid="{2F7A02C1-9303-4A7B-A636-C180AA83B03C}"/>
    <hyperlink ref="D13" r:id="rId23" xr:uid="{C2AB9EF7-4340-4A01-A530-6DA9597FA8B9}"/>
  </hyperlinks>
  <pageMargins left="0.25" right="0.25" top="0.75" bottom="0.75" header="0.3" footer="0.3"/>
  <pageSetup orientation="landscape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6537-6A38-41C6-9EC2-EA4F2EEE0CEC}">
  <dimension ref="A1:I21"/>
  <sheetViews>
    <sheetView zoomScale="70" zoomScaleNormal="70" workbookViewId="0">
      <pane xSplit="7" ySplit="5" topLeftCell="H6" activePane="bottomRight" state="frozen"/>
      <selection pane="topRight" activeCell="H1" sqref="H1"/>
      <selection pane="bottomLeft" activeCell="A10" sqref="A10"/>
      <selection pane="bottomRight" activeCell="C25" sqref="C25"/>
    </sheetView>
  </sheetViews>
  <sheetFormatPr defaultColWidth="9.140625" defaultRowHeight="15" x14ac:dyDescent="0.25"/>
  <cols>
    <col min="1" max="1" width="9.140625" style="1"/>
    <col min="2" max="2" width="12" style="1" bestFit="1" customWidth="1"/>
    <col min="3" max="3" width="48.7109375" style="2" customWidth="1"/>
    <col min="4" max="4" width="20.7109375" style="1" customWidth="1"/>
    <col min="5" max="8" width="16.7109375" style="1" customWidth="1"/>
    <col min="9" max="9" width="36.7109375" style="2" customWidth="1"/>
    <col min="10" max="16384" width="9.140625" style="1"/>
  </cols>
  <sheetData>
    <row r="1" spans="1:9" ht="25.5" thickTop="1" x14ac:dyDescent="0.25">
      <c r="A1" s="41" t="s">
        <v>44</v>
      </c>
      <c r="B1" s="42"/>
      <c r="C1" s="43"/>
      <c r="D1" s="43"/>
      <c r="E1" s="43"/>
      <c r="F1" s="43"/>
      <c r="G1" s="43"/>
      <c r="H1" s="45"/>
      <c r="I1" s="44"/>
    </row>
    <row r="2" spans="1:9" ht="15.75" x14ac:dyDescent="0.25">
      <c r="A2" s="3" t="s">
        <v>0</v>
      </c>
      <c r="B2" s="23" t="s">
        <v>33</v>
      </c>
      <c r="C2" s="19" t="s">
        <v>1</v>
      </c>
      <c r="D2" s="4" t="s">
        <v>47</v>
      </c>
      <c r="E2" s="4" t="s">
        <v>62</v>
      </c>
      <c r="F2" s="4" t="s">
        <v>46</v>
      </c>
      <c r="G2" s="4" t="s">
        <v>68</v>
      </c>
      <c r="H2" s="33" t="s">
        <v>63</v>
      </c>
      <c r="I2" s="5" t="s">
        <v>56</v>
      </c>
    </row>
    <row r="3" spans="1:9" ht="75" x14ac:dyDescent="0.25">
      <c r="A3" s="6">
        <v>1</v>
      </c>
      <c r="B3" s="26">
        <v>43500</v>
      </c>
      <c r="C3" s="20" t="s">
        <v>61</v>
      </c>
      <c r="D3" s="20" t="s">
        <v>48</v>
      </c>
      <c r="E3" s="29">
        <v>2</v>
      </c>
      <c r="F3" s="30">
        <v>2</v>
      </c>
      <c r="G3" s="30">
        <f t="shared" ref="G3:G8" si="0">E3*F3</f>
        <v>4</v>
      </c>
      <c r="H3" s="34">
        <v>22</v>
      </c>
      <c r="I3" s="11" t="s">
        <v>72</v>
      </c>
    </row>
    <row r="4" spans="1:9" ht="60" x14ac:dyDescent="0.25">
      <c r="A4" s="6">
        <v>2</v>
      </c>
      <c r="B4" s="26">
        <v>43551</v>
      </c>
      <c r="C4" s="35" t="s">
        <v>54</v>
      </c>
      <c r="D4" s="20" t="s">
        <v>49</v>
      </c>
      <c r="E4" s="29">
        <v>2</v>
      </c>
      <c r="F4" s="30">
        <v>12</v>
      </c>
      <c r="G4" s="30">
        <f t="shared" si="0"/>
        <v>24</v>
      </c>
      <c r="H4" s="34">
        <v>198</v>
      </c>
      <c r="I4" s="11" t="s">
        <v>64</v>
      </c>
    </row>
    <row r="5" spans="1:9" ht="45" x14ac:dyDescent="0.25">
      <c r="A5" s="6">
        <v>3</v>
      </c>
      <c r="B5" s="26">
        <v>43552</v>
      </c>
      <c r="C5" s="35" t="s">
        <v>55</v>
      </c>
      <c r="D5" s="20" t="s">
        <v>49</v>
      </c>
      <c r="E5" s="29">
        <v>2</v>
      </c>
      <c r="F5" s="30">
        <v>10</v>
      </c>
      <c r="G5" s="30">
        <f t="shared" si="0"/>
        <v>20</v>
      </c>
      <c r="H5" s="34">
        <v>87</v>
      </c>
      <c r="I5" s="11" t="s">
        <v>60</v>
      </c>
    </row>
    <row r="6" spans="1:9" ht="45" x14ac:dyDescent="0.25">
      <c r="A6" s="6">
        <v>4</v>
      </c>
      <c r="B6" s="26">
        <v>43559</v>
      </c>
      <c r="C6" s="35" t="s">
        <v>65</v>
      </c>
      <c r="D6" s="20" t="s">
        <v>66</v>
      </c>
      <c r="E6" s="29">
        <v>1</v>
      </c>
      <c r="F6" s="30">
        <v>12</v>
      </c>
      <c r="G6" s="30">
        <f t="shared" si="0"/>
        <v>12</v>
      </c>
      <c r="H6" s="34">
        <v>242</v>
      </c>
      <c r="I6" s="13" t="s">
        <v>67</v>
      </c>
    </row>
    <row r="7" spans="1:9" ht="42.75" x14ac:dyDescent="0.25">
      <c r="A7" s="6">
        <v>5</v>
      </c>
      <c r="B7" s="26">
        <v>43561</v>
      </c>
      <c r="C7" s="35" t="s">
        <v>69</v>
      </c>
      <c r="D7" s="20" t="s">
        <v>70</v>
      </c>
      <c r="E7" s="29">
        <v>1</v>
      </c>
      <c r="F7" s="30">
        <v>6</v>
      </c>
      <c r="G7" s="30">
        <f t="shared" si="0"/>
        <v>6</v>
      </c>
      <c r="H7" s="34">
        <f>87*2</f>
        <v>174</v>
      </c>
      <c r="I7" s="22" t="s">
        <v>71</v>
      </c>
    </row>
    <row r="8" spans="1:9" ht="42.75" x14ac:dyDescent="0.25">
      <c r="A8" s="6">
        <v>6</v>
      </c>
      <c r="B8" s="26">
        <v>43566</v>
      </c>
      <c r="C8" s="35" t="s">
        <v>74</v>
      </c>
      <c r="D8" s="20" t="s">
        <v>49</v>
      </c>
      <c r="E8" s="29">
        <v>2</v>
      </c>
      <c r="F8" s="30">
        <v>5</v>
      </c>
      <c r="G8" s="30">
        <f t="shared" si="0"/>
        <v>10</v>
      </c>
      <c r="H8" s="34">
        <v>26</v>
      </c>
      <c r="I8" s="27" t="s">
        <v>73</v>
      </c>
    </row>
    <row r="9" spans="1:9" ht="60" x14ac:dyDescent="0.25">
      <c r="A9" s="6">
        <v>7</v>
      </c>
      <c r="B9" s="26">
        <v>43569</v>
      </c>
      <c r="C9" s="35" t="s">
        <v>69</v>
      </c>
      <c r="D9" s="20" t="s">
        <v>70</v>
      </c>
      <c r="E9" s="29">
        <v>1</v>
      </c>
      <c r="F9" s="30">
        <v>6</v>
      </c>
      <c r="G9" s="30">
        <f t="shared" ref="G9" si="1">E9*F9</f>
        <v>6</v>
      </c>
      <c r="H9" s="34">
        <f t="shared" ref="H9:H14" si="2">87*2</f>
        <v>174</v>
      </c>
      <c r="I9" s="28" t="s">
        <v>75</v>
      </c>
    </row>
    <row r="10" spans="1:9" x14ac:dyDescent="0.25">
      <c r="A10" s="6">
        <v>8</v>
      </c>
      <c r="B10" s="26">
        <v>43582</v>
      </c>
      <c r="C10" s="35" t="s">
        <v>69</v>
      </c>
      <c r="D10" s="20" t="s">
        <v>70</v>
      </c>
      <c r="E10" s="29">
        <v>1</v>
      </c>
      <c r="F10" s="30">
        <v>6</v>
      </c>
      <c r="G10" s="30">
        <f t="shared" ref="G10" si="3">E10*F10</f>
        <v>6</v>
      </c>
      <c r="H10" s="34">
        <f t="shared" si="2"/>
        <v>174</v>
      </c>
      <c r="I10" s="27"/>
    </row>
    <row r="11" spans="1:9" ht="45" x14ac:dyDescent="0.25">
      <c r="A11" s="6">
        <v>9</v>
      </c>
      <c r="B11" s="26">
        <v>43630</v>
      </c>
      <c r="C11" s="35" t="s">
        <v>69</v>
      </c>
      <c r="D11" s="20" t="s">
        <v>70</v>
      </c>
      <c r="E11" s="29">
        <v>1</v>
      </c>
      <c r="F11" s="30">
        <v>6</v>
      </c>
      <c r="G11" s="30">
        <f t="shared" ref="G11" si="4">E11*F11</f>
        <v>6</v>
      </c>
      <c r="H11" s="34">
        <f t="shared" si="2"/>
        <v>174</v>
      </c>
      <c r="I11" s="28" t="s">
        <v>84</v>
      </c>
    </row>
    <row r="12" spans="1:9" ht="60" x14ac:dyDescent="0.25">
      <c r="A12" s="6">
        <v>10</v>
      </c>
      <c r="B12" s="26">
        <v>43650</v>
      </c>
      <c r="C12" s="35" t="s">
        <v>81</v>
      </c>
      <c r="D12" s="20" t="s">
        <v>70</v>
      </c>
      <c r="E12" s="29">
        <v>1</v>
      </c>
      <c r="F12" s="30">
        <v>6</v>
      </c>
      <c r="G12" s="30">
        <f t="shared" ref="G12" si="5">E12*F12</f>
        <v>6</v>
      </c>
      <c r="H12" s="34">
        <f t="shared" si="2"/>
        <v>174</v>
      </c>
      <c r="I12" s="28" t="s">
        <v>76</v>
      </c>
    </row>
    <row r="13" spans="1:9" ht="60" x14ac:dyDescent="0.25">
      <c r="A13" s="6">
        <v>11</v>
      </c>
      <c r="B13" s="26">
        <v>43718</v>
      </c>
      <c r="C13" s="35" t="s">
        <v>82</v>
      </c>
      <c r="D13" s="20" t="s">
        <v>70</v>
      </c>
      <c r="E13" s="29">
        <v>1</v>
      </c>
      <c r="F13" s="30">
        <v>6</v>
      </c>
      <c r="G13" s="30">
        <f t="shared" ref="G13:G14" si="6">E13*F13</f>
        <v>6</v>
      </c>
      <c r="H13" s="34">
        <f t="shared" si="2"/>
        <v>174</v>
      </c>
      <c r="I13" s="28" t="s">
        <v>80</v>
      </c>
    </row>
    <row r="14" spans="1:9" ht="57" x14ac:dyDescent="0.25">
      <c r="A14" s="6">
        <v>12</v>
      </c>
      <c r="B14" s="26">
        <v>43723</v>
      </c>
      <c r="C14" s="35" t="s">
        <v>83</v>
      </c>
      <c r="D14" s="20" t="s">
        <v>70</v>
      </c>
      <c r="E14" s="29">
        <v>1</v>
      </c>
      <c r="F14" s="30">
        <v>6</v>
      </c>
      <c r="G14" s="30">
        <f t="shared" si="6"/>
        <v>6</v>
      </c>
      <c r="H14" s="34">
        <f t="shared" si="2"/>
        <v>174</v>
      </c>
      <c r="I14" s="27" t="s">
        <v>78</v>
      </c>
    </row>
    <row r="15" spans="1:9" ht="45" x14ac:dyDescent="0.25">
      <c r="A15" s="6">
        <v>13</v>
      </c>
      <c r="B15" s="26">
        <v>43737</v>
      </c>
      <c r="C15" s="35" t="s">
        <v>79</v>
      </c>
      <c r="D15" s="20" t="s">
        <v>66</v>
      </c>
      <c r="E15" s="29">
        <v>1</v>
      </c>
      <c r="F15" s="30">
        <v>3</v>
      </c>
      <c r="G15" s="30">
        <f>E15*F15</f>
        <v>3</v>
      </c>
      <c r="H15" s="34">
        <v>26</v>
      </c>
      <c r="I15" s="27" t="s">
        <v>73</v>
      </c>
    </row>
    <row r="16" spans="1:9" ht="57" x14ac:dyDescent="0.25">
      <c r="A16" s="6">
        <v>14</v>
      </c>
      <c r="B16" s="26">
        <v>43763</v>
      </c>
      <c r="C16" s="35" t="s">
        <v>77</v>
      </c>
      <c r="D16" s="20" t="s">
        <v>70</v>
      </c>
      <c r="E16" s="29">
        <v>1</v>
      </c>
      <c r="F16" s="30">
        <v>6</v>
      </c>
      <c r="G16" s="30">
        <f t="shared" ref="G16:G17" si="7">E16*F16</f>
        <v>6</v>
      </c>
      <c r="H16" s="34">
        <f>87*2</f>
        <v>174</v>
      </c>
      <c r="I16" s="27" t="s">
        <v>92</v>
      </c>
    </row>
    <row r="17" spans="1:9" ht="42.75" x14ac:dyDescent="0.25">
      <c r="A17" s="6">
        <v>15</v>
      </c>
      <c r="B17" s="26">
        <v>43771</v>
      </c>
      <c r="C17" s="35" t="s">
        <v>91</v>
      </c>
      <c r="D17" s="20" t="s">
        <v>66</v>
      </c>
      <c r="E17" s="29">
        <v>1</v>
      </c>
      <c r="F17" s="30">
        <v>22</v>
      </c>
      <c r="G17" s="30">
        <f t="shared" si="7"/>
        <v>22</v>
      </c>
      <c r="H17" s="34">
        <v>342</v>
      </c>
      <c r="I17" s="27" t="s">
        <v>90</v>
      </c>
    </row>
    <row r="18" spans="1:9" ht="42.75" x14ac:dyDescent="0.25">
      <c r="A18" s="6">
        <v>16</v>
      </c>
      <c r="B18" s="26">
        <v>43785</v>
      </c>
      <c r="C18" s="35" t="s">
        <v>88</v>
      </c>
      <c r="D18" s="20" t="s">
        <v>49</v>
      </c>
      <c r="E18" s="29">
        <v>2</v>
      </c>
      <c r="F18" s="30">
        <v>8</v>
      </c>
      <c r="G18" s="30">
        <f t="shared" ref="G18" si="8">E18*F18</f>
        <v>16</v>
      </c>
      <c r="H18" s="34">
        <f>28*2</f>
        <v>56</v>
      </c>
      <c r="I18" s="27" t="s">
        <v>89</v>
      </c>
    </row>
    <row r="19" spans="1:9" x14ac:dyDescent="0.25">
      <c r="A19" s="6"/>
      <c r="B19" s="24"/>
      <c r="C19" s="20"/>
      <c r="D19" s="20"/>
      <c r="E19" s="9"/>
      <c r="F19" s="9"/>
      <c r="G19" s="30"/>
      <c r="H19" s="34"/>
      <c r="I19" s="11"/>
    </row>
    <row r="20" spans="1:9" ht="16.5" thickBot="1" x14ac:dyDescent="0.3">
      <c r="A20" s="14" t="s">
        <v>27</v>
      </c>
      <c r="B20" s="25"/>
      <c r="C20" s="21"/>
      <c r="D20" s="15"/>
      <c r="E20" s="31">
        <f>SUM(E3:E19)</f>
        <v>21</v>
      </c>
      <c r="F20" s="16"/>
      <c r="G20" s="31">
        <f>SUM(G3:G19)</f>
        <v>159</v>
      </c>
      <c r="H20" s="31">
        <f>SUM(H3:H19)</f>
        <v>2391</v>
      </c>
      <c r="I20" s="18"/>
    </row>
    <row r="21" spans="1:9" ht="15.75" thickTop="1" x14ac:dyDescent="0.25"/>
  </sheetData>
  <mergeCells count="1">
    <mergeCell ref="A1:I1"/>
  </mergeCells>
  <hyperlinks>
    <hyperlink ref="I9" r:id="rId1" xr:uid="{DB65A926-1D40-44BA-B423-42C8681A97D0}"/>
    <hyperlink ref="I13" r:id="rId2" xr:uid="{4AA208B9-EBA8-4968-8E7B-62DA3E05FDAA}"/>
    <hyperlink ref="I12" r:id="rId3" xr:uid="{6E2FC426-F26A-464C-B838-8DE0FE0C886A}"/>
    <hyperlink ref="I11" r:id="rId4" xr:uid="{4645AD41-630D-41A3-B88C-9B9739A200D8}"/>
  </hyperlinks>
  <pageMargins left="0.25" right="0.25" top="0.75" bottom="0.75" header="0.3" footer="0.3"/>
  <pageSetup orientation="landscape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</vt:lpstr>
      <vt:lpstr>Travel</vt:lpstr>
      <vt:lpstr>Cost!Print_Area</vt:lpstr>
      <vt:lpstr>Travel!Print_Area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2019-03-13T01:34:58Z</dcterms:created>
  <dcterms:modified xsi:type="dcterms:W3CDTF">2019-12-09T17:28:32Z</dcterms:modified>
</cp:coreProperties>
</file>